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3FFF3809-C2B0-4456-AD30-D2A32A91438A}" xr6:coauthVersionLast="47" xr6:coauthVersionMax="47" xr10:uidLastSave="{00000000-0000-0000-0000-000000000000}"/>
  <bookViews>
    <workbookView xWindow="1920" yWindow="2430" windowWidth="20190" windowHeight="11820" xr2:uid="{00000000-000D-0000-FFFF-FFFF00000000}"/>
  </bookViews>
  <sheets>
    <sheet name="RUNDEN" sheetId="1" r:id="rId1"/>
    <sheet name="Runden_Formatierung" sheetId="2" r:id="rId2"/>
    <sheet name="SUMMEWENN" sheetId="3" r:id="rId3"/>
    <sheet name="SUMMEWENN (LÖ)" sheetId="4" r:id="rId4"/>
    <sheet name="Reserv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4" l="1"/>
  <c r="H12" i="4"/>
  <c r="H9" i="4"/>
  <c r="H8" i="4"/>
  <c r="H5" i="4"/>
  <c r="H4" i="4"/>
  <c r="D2" i="2"/>
  <c r="D3" i="2" s="1"/>
  <c r="C2" i="2"/>
  <c r="C3" i="2" s="1"/>
  <c r="D7" i="1"/>
  <c r="C7" i="1"/>
  <c r="B7" i="1"/>
  <c r="D6" i="1"/>
  <c r="C6" i="1"/>
  <c r="B6" i="1"/>
  <c r="D5" i="1"/>
  <c r="C5" i="1"/>
  <c r="B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4" authorId="0" shapeId="0" xr:uid="{00000000-0006-0000-0300-000001000000}">
      <text>
        <r>
          <rPr>
            <sz val="9"/>
            <color indexed="81"/>
            <rFont val="Tahoma"/>
            <family val="2"/>
          </rPr>
          <t>=SUMME(E4:E14)</t>
        </r>
      </text>
    </comment>
    <comment ref="H5" authorId="0" shapeId="0" xr:uid="{00000000-0006-0000-0300-000002000000}">
      <text>
        <r>
          <rPr>
            <sz val="9"/>
            <color indexed="81"/>
            <rFont val="Tahoma"/>
            <family val="2"/>
          </rPr>
          <t>=ANZAHL2(D4:D14)</t>
        </r>
      </text>
    </comment>
    <comment ref="H8" authorId="0" shapeId="0" xr:uid="{00000000-0006-0000-0300-000003000000}">
      <text>
        <r>
          <rPr>
            <sz val="9"/>
            <color indexed="81"/>
            <rFont val="Tahoma"/>
            <family val="2"/>
          </rPr>
          <t>=SUMMEWENN(D4:D14;H7;E4:E14)</t>
        </r>
      </text>
    </comment>
    <comment ref="H9" authorId="0" shapeId="0" xr:uid="{00000000-0006-0000-0300-000004000000}">
      <text>
        <r>
          <rPr>
            <sz val="9"/>
            <color indexed="81"/>
            <rFont val="Tahoma"/>
            <family val="2"/>
          </rPr>
          <t>=ZÄHLENWENN(D4:D14;H7)</t>
        </r>
      </text>
    </comment>
    <comment ref="H12" authorId="0" shapeId="0" xr:uid="{00000000-0006-0000-0300-000005000000}">
      <text>
        <r>
          <rPr>
            <sz val="9"/>
            <color indexed="81"/>
            <rFont val="Tahoma"/>
            <family val="2"/>
          </rPr>
          <t>=SUMMEWENN(E4:E14;"&gt;2200")</t>
        </r>
      </text>
    </comment>
    <comment ref="H13" authorId="0" shapeId="0" xr:uid="{00000000-0006-0000-0300-000006000000}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sharedStrings.xml><?xml version="1.0" encoding="utf-8"?>
<sst xmlns="http://schemas.openxmlformats.org/spreadsheetml/2006/main" count="197" uniqueCount="82">
  <si>
    <t>&lt; 5</t>
  </si>
  <si>
    <t>&gt; 5</t>
  </si>
  <si>
    <t>Zahl</t>
  </si>
  <si>
    <t>DezSt</t>
  </si>
  <si>
    <t>runden</t>
  </si>
  <si>
    <t>abrunden</t>
  </si>
  <si>
    <t>aufrunden</t>
  </si>
  <si>
    <t>Stellen</t>
  </si>
  <si>
    <t>formatiert</t>
  </si>
  <si>
    <t>gerundet</t>
  </si>
  <si>
    <t>Multiplikation mit 100</t>
  </si>
  <si>
    <t>Gehälter Werk 2</t>
  </si>
  <si>
    <t>Pers.Nr</t>
  </si>
  <si>
    <t>NAME</t>
  </si>
  <si>
    <t>VORNAME</t>
  </si>
  <si>
    <t>ABT</t>
  </si>
  <si>
    <t>GEHALT</t>
  </si>
  <si>
    <t>gesamt</t>
  </si>
  <si>
    <t>Kulic</t>
  </si>
  <si>
    <t>Werner</t>
  </si>
  <si>
    <t>RW</t>
  </si>
  <si>
    <t>SUMME</t>
  </si>
  <si>
    <t>Summe aller Gehälter</t>
  </si>
  <si>
    <t>Stieglmeier</t>
  </si>
  <si>
    <t>Franz</t>
  </si>
  <si>
    <t>VK</t>
  </si>
  <si>
    <t>ANZAHL2</t>
  </si>
  <si>
    <t>Anzahl der Mitarbeiter</t>
  </si>
  <si>
    <t>De Jong</t>
  </si>
  <si>
    <t>Frank</t>
  </si>
  <si>
    <t>Reithofer</t>
  </si>
  <si>
    <t>Gregor</t>
  </si>
  <si>
    <t>mit Bedingung</t>
  </si>
  <si>
    <t>Stiller</t>
  </si>
  <si>
    <t>Gerd</t>
  </si>
  <si>
    <t>AV</t>
  </si>
  <si>
    <t>SUMMEWENN</t>
  </si>
  <si>
    <t>Summe der Mitarbeiter-Gehälter aus der Abteilung Verkauf (VK=Inhalt H7)</t>
  </si>
  <si>
    <t>Huber</t>
  </si>
  <si>
    <t>Gottfried</t>
  </si>
  <si>
    <t>ZÄHLENWENN</t>
  </si>
  <si>
    <t>Anzahl der Mitarbeiter aus der Abteilung Verkauf (VK=Inhalt H7)</t>
  </si>
  <si>
    <t>Prentler</t>
  </si>
  <si>
    <t>Horst</t>
  </si>
  <si>
    <t>EK</t>
  </si>
  <si>
    <t>Isak</t>
  </si>
  <si>
    <t>Gerhard</t>
  </si>
  <si>
    <t>mit Bedingung größer 2.200,00</t>
  </si>
  <si>
    <t>Löser</t>
  </si>
  <si>
    <t>LA</t>
  </si>
  <si>
    <t>Summe der Mitarbeiter-Gehälter die über 2.200 liegen</t>
  </si>
  <si>
    <t>Urbanek</t>
  </si>
  <si>
    <t>Johanna</t>
  </si>
  <si>
    <t>DV</t>
  </si>
  <si>
    <t>Anzahl der Gehälter, die über 2.200 liegen</t>
  </si>
  <si>
    <t>Ebner</t>
  </si>
  <si>
    <t>Silvia</t>
  </si>
  <si>
    <t>Listenbereich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</si>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</sst>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indexed="62"/>
      <name val="Calibri"/>
      <family val="2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9"/>
      <color indexed="8"/>
      <name val="Calibri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164" fontId="0" fillId="0" borderId="0" xfId="1" applyNumberFormat="1" applyFont="1"/>
    <xf numFmtId="0" fontId="0" fillId="0" borderId="0" xfId="0" applyAlignment="1">
      <alignment horizontal="center"/>
    </xf>
    <xf numFmtId="165" fontId="0" fillId="0" borderId="0" xfId="1" applyNumberFormat="1" applyFont="1"/>
    <xf numFmtId="43" fontId="0" fillId="0" borderId="0" xfId="1" applyFont="1"/>
    <xf numFmtId="0" fontId="5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43" fontId="6" fillId="2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3" fontId="9" fillId="0" borderId="0" xfId="1" applyFont="1"/>
    <xf numFmtId="43" fontId="0" fillId="0" borderId="1" xfId="0" quotePrefix="1" applyNumberFormat="1" applyBorder="1"/>
    <xf numFmtId="0" fontId="0" fillId="0" borderId="1" xfId="0" quotePrefix="1" applyBorder="1"/>
    <xf numFmtId="0" fontId="7" fillId="0" borderId="0" xfId="0" applyFont="1" applyAlignment="1">
      <alignment horizontal="center"/>
    </xf>
    <xf numFmtId="0" fontId="8" fillId="0" borderId="0" xfId="0" applyFont="1"/>
    <xf numFmtId="43" fontId="0" fillId="0" borderId="1" xfId="1" quotePrefix="1" applyFont="1" applyBorder="1"/>
    <xf numFmtId="0" fontId="0" fillId="0" borderId="1" xfId="0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2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/>
  </sheetViews>
  <sheetFormatPr baseColWidth="10" defaultRowHeight="15" x14ac:dyDescent="0.25"/>
  <cols>
    <col min="2" max="4" width="7.28515625" customWidth="1"/>
  </cols>
  <sheetData>
    <row r="1" spans="1:4" x14ac:dyDescent="0.25">
      <c r="B1" s="1" t="s">
        <v>0</v>
      </c>
      <c r="C1" s="1">
        <v>5</v>
      </c>
      <c r="D1" s="1" t="s">
        <v>1</v>
      </c>
    </row>
    <row r="2" spans="1:4" x14ac:dyDescent="0.25">
      <c r="A2" s="2" t="s">
        <v>2</v>
      </c>
      <c r="B2" s="2">
        <v>10.1</v>
      </c>
      <c r="C2" s="2">
        <v>10.5</v>
      </c>
      <c r="D2" s="2">
        <v>10.8</v>
      </c>
    </row>
    <row r="3" spans="1:4" x14ac:dyDescent="0.25">
      <c r="A3" s="2" t="s">
        <v>3</v>
      </c>
      <c r="B3" s="2">
        <v>0</v>
      </c>
      <c r="C3" s="2">
        <v>0</v>
      </c>
      <c r="D3" s="2">
        <v>0</v>
      </c>
    </row>
    <row r="5" spans="1:4" x14ac:dyDescent="0.25">
      <c r="A5" t="s">
        <v>4</v>
      </c>
      <c r="B5">
        <f>ROUND(B2,B3)</f>
        <v>10</v>
      </c>
      <c r="C5">
        <f>ROUND(C2,C3)</f>
        <v>11</v>
      </c>
      <c r="D5">
        <f>ROUND(D2,D3)</f>
        <v>11</v>
      </c>
    </row>
    <row r="6" spans="1:4" x14ac:dyDescent="0.25">
      <c r="A6" t="s">
        <v>5</v>
      </c>
      <c r="B6">
        <f>ROUNDDOWN(B2,B3)</f>
        <v>10</v>
      </c>
      <c r="C6">
        <f>ROUNDDOWN(C2,C3)</f>
        <v>10</v>
      </c>
      <c r="D6">
        <f>ROUNDDOWN(D2,D3)</f>
        <v>10</v>
      </c>
    </row>
    <row r="7" spans="1:4" x14ac:dyDescent="0.25">
      <c r="A7" t="s">
        <v>6</v>
      </c>
      <c r="B7">
        <f>ROUNDUP(B2,B3)</f>
        <v>11</v>
      </c>
      <c r="C7">
        <f>ROUNDUP(C2,C3)</f>
        <v>11</v>
      </c>
      <c r="D7">
        <f>ROUNDUP(D2,D3)</f>
        <v>11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"/>
  <sheetViews>
    <sheetView workbookViewId="0"/>
  </sheetViews>
  <sheetFormatPr baseColWidth="10" defaultRowHeight="15" x14ac:dyDescent="0.25"/>
  <cols>
    <col min="1" max="1" width="15.5703125" customWidth="1"/>
    <col min="2" max="2" width="7.28515625" bestFit="1" customWidth="1"/>
    <col min="3" max="3" width="10.140625" bestFit="1" customWidth="1"/>
    <col min="4" max="4" width="10.5703125" bestFit="1" customWidth="1"/>
  </cols>
  <sheetData>
    <row r="1" spans="1:4" x14ac:dyDescent="0.25">
      <c r="A1" s="1" t="s">
        <v>2</v>
      </c>
      <c r="B1" s="1" t="s">
        <v>7</v>
      </c>
      <c r="C1" s="1" t="s">
        <v>8</v>
      </c>
      <c r="D1" s="1" t="s">
        <v>9</v>
      </c>
    </row>
    <row r="2" spans="1:4" x14ac:dyDescent="0.25">
      <c r="A2" s="3">
        <v>234.56780000000001</v>
      </c>
      <c r="B2" s="4">
        <v>0</v>
      </c>
      <c r="C2" s="5">
        <f>A2</f>
        <v>234.56780000000001</v>
      </c>
      <c r="D2" s="6">
        <f>ROUND(A2,B2)</f>
        <v>235</v>
      </c>
    </row>
    <row r="3" spans="1:4" x14ac:dyDescent="0.25">
      <c r="A3" t="s">
        <v>10</v>
      </c>
      <c r="C3" s="5">
        <f>C2*100</f>
        <v>23456.78</v>
      </c>
      <c r="D3" s="6">
        <f>D2*100</f>
        <v>23500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9" x14ac:dyDescent="0.25">
      <c r="A1" s="24" t="s">
        <v>11</v>
      </c>
      <c r="B1" s="24"/>
      <c r="C1" s="7"/>
      <c r="D1" s="7"/>
      <c r="E1" s="7"/>
    </row>
    <row r="2" spans="1:9" x14ac:dyDescent="0.25">
      <c r="B2" s="7"/>
      <c r="C2" s="7"/>
      <c r="D2" s="7"/>
      <c r="E2" s="7"/>
    </row>
    <row r="3" spans="1:9" x14ac:dyDescent="0.25">
      <c r="A3" s="8" t="s">
        <v>12</v>
      </c>
      <c r="B3" s="9" t="s">
        <v>13</v>
      </c>
      <c r="C3" s="9" t="s">
        <v>14</v>
      </c>
      <c r="D3" s="8" t="s">
        <v>15</v>
      </c>
      <c r="E3" s="10" t="s">
        <v>16</v>
      </c>
      <c r="G3" s="11" t="s">
        <v>17</v>
      </c>
    </row>
    <row r="4" spans="1:9" x14ac:dyDescent="0.25">
      <c r="A4" s="4">
        <v>611</v>
      </c>
      <c r="B4" s="12" t="s">
        <v>18</v>
      </c>
      <c r="C4" s="12" t="s">
        <v>19</v>
      </c>
      <c r="D4" s="13" t="s">
        <v>20</v>
      </c>
      <c r="E4" s="6">
        <v>2675</v>
      </c>
      <c r="G4" s="14" t="s">
        <v>21</v>
      </c>
      <c r="H4" s="15"/>
      <c r="I4" t="s">
        <v>22</v>
      </c>
    </row>
    <row r="5" spans="1:9" x14ac:dyDescent="0.25">
      <c r="A5" s="4">
        <v>215</v>
      </c>
      <c r="B5" s="12" t="s">
        <v>23</v>
      </c>
      <c r="C5" s="12" t="s">
        <v>24</v>
      </c>
      <c r="D5" s="13" t="s">
        <v>25</v>
      </c>
      <c r="E5" s="6">
        <v>2852</v>
      </c>
      <c r="G5" s="14" t="s">
        <v>26</v>
      </c>
      <c r="H5" s="16"/>
      <c r="I5" t="s">
        <v>27</v>
      </c>
    </row>
    <row r="6" spans="1:9" x14ac:dyDescent="0.25">
      <c r="A6" s="4">
        <v>387</v>
      </c>
      <c r="B6" s="12" t="s">
        <v>28</v>
      </c>
      <c r="C6" s="12" t="s">
        <v>29</v>
      </c>
      <c r="D6" s="13" t="s">
        <v>25</v>
      </c>
      <c r="E6" s="6">
        <v>1911</v>
      </c>
    </row>
    <row r="7" spans="1:9" x14ac:dyDescent="0.25">
      <c r="A7" s="4">
        <v>420</v>
      </c>
      <c r="B7" s="12" t="s">
        <v>30</v>
      </c>
      <c r="C7" s="12" t="s">
        <v>31</v>
      </c>
      <c r="D7" s="13" t="s">
        <v>20</v>
      </c>
      <c r="E7" s="6">
        <v>2846</v>
      </c>
      <c r="G7" s="11" t="s">
        <v>32</v>
      </c>
      <c r="H7" s="17" t="s">
        <v>25</v>
      </c>
    </row>
    <row r="8" spans="1:9" x14ac:dyDescent="0.25">
      <c r="A8" s="4">
        <v>110</v>
      </c>
      <c r="B8" s="12" t="s">
        <v>33</v>
      </c>
      <c r="C8" s="18" t="s">
        <v>34</v>
      </c>
      <c r="D8" s="13" t="s">
        <v>35</v>
      </c>
      <c r="E8" s="6">
        <v>2499</v>
      </c>
      <c r="G8" s="14" t="s">
        <v>36</v>
      </c>
      <c r="H8" s="19"/>
      <c r="I8" t="s">
        <v>37</v>
      </c>
    </row>
    <row r="9" spans="1:9" x14ac:dyDescent="0.25">
      <c r="A9" s="4">
        <v>348</v>
      </c>
      <c r="B9" s="12" t="s">
        <v>38</v>
      </c>
      <c r="C9" s="12" t="s">
        <v>39</v>
      </c>
      <c r="D9" s="13" t="s">
        <v>35</v>
      </c>
      <c r="E9" s="6">
        <v>2499</v>
      </c>
      <c r="G9" s="14" t="s">
        <v>40</v>
      </c>
      <c r="H9" s="20"/>
      <c r="I9" t="s">
        <v>41</v>
      </c>
    </row>
    <row r="10" spans="1:9" x14ac:dyDescent="0.25">
      <c r="A10" s="4">
        <v>602</v>
      </c>
      <c r="B10" s="12" t="s">
        <v>42</v>
      </c>
      <c r="C10" s="12" t="s">
        <v>43</v>
      </c>
      <c r="D10" s="13" t="s">
        <v>44</v>
      </c>
      <c r="E10" s="6">
        <v>3410</v>
      </c>
    </row>
    <row r="11" spans="1:9" x14ac:dyDescent="0.25">
      <c r="A11" s="4">
        <v>341</v>
      </c>
      <c r="B11" s="12" t="s">
        <v>45</v>
      </c>
      <c r="C11" s="12" t="s">
        <v>46</v>
      </c>
      <c r="D11" s="13" t="s">
        <v>44</v>
      </c>
      <c r="E11" s="6">
        <v>2411</v>
      </c>
      <c r="G11" s="25" t="s">
        <v>47</v>
      </c>
      <c r="H11" s="25"/>
    </row>
    <row r="12" spans="1:9" x14ac:dyDescent="0.25">
      <c r="A12" s="4">
        <v>248</v>
      </c>
      <c r="B12" s="12" t="s">
        <v>48</v>
      </c>
      <c r="C12" s="12" t="s">
        <v>43</v>
      </c>
      <c r="D12" s="13" t="s">
        <v>49</v>
      </c>
      <c r="E12" s="6">
        <v>1999</v>
      </c>
      <c r="G12" s="14" t="s">
        <v>36</v>
      </c>
      <c r="H12" s="19"/>
      <c r="I12" t="s">
        <v>50</v>
      </c>
    </row>
    <row r="13" spans="1:9" x14ac:dyDescent="0.25">
      <c r="A13" s="4">
        <v>542</v>
      </c>
      <c r="B13" s="12" t="s">
        <v>51</v>
      </c>
      <c r="C13" s="12" t="s">
        <v>52</v>
      </c>
      <c r="D13" s="13" t="s">
        <v>53</v>
      </c>
      <c r="E13" s="6">
        <v>2146</v>
      </c>
      <c r="G13" s="14" t="s">
        <v>40</v>
      </c>
      <c r="H13" s="20"/>
      <c r="I13" t="s">
        <v>54</v>
      </c>
    </row>
    <row r="14" spans="1:9" x14ac:dyDescent="0.25">
      <c r="A14" s="4">
        <v>568</v>
      </c>
      <c r="B14" s="12" t="s">
        <v>55</v>
      </c>
      <c r="C14" s="12" t="s">
        <v>56</v>
      </c>
      <c r="D14" s="13" t="s">
        <v>53</v>
      </c>
      <c r="E14" s="6">
        <v>2058</v>
      </c>
    </row>
    <row r="15" spans="1:9" x14ac:dyDescent="0.25">
      <c r="A15" s="4"/>
      <c r="B15" s="21"/>
      <c r="C15" s="21"/>
      <c r="D15" s="22"/>
      <c r="E15" s="6"/>
    </row>
    <row r="16" spans="1:9" x14ac:dyDescent="0.25">
      <c r="A16" s="4"/>
      <c r="B16" s="21"/>
      <c r="C16" s="21"/>
      <c r="D16" s="22"/>
      <c r="E16" s="6"/>
    </row>
    <row r="17" spans="1:5" x14ac:dyDescent="0.25">
      <c r="A17" s="4"/>
      <c r="B17" s="21"/>
      <c r="C17" s="21"/>
      <c r="D17" s="22"/>
      <c r="E17" s="6"/>
    </row>
    <row r="18" spans="1:5" x14ac:dyDescent="0.25">
      <c r="A18" s="4"/>
      <c r="B18" s="21"/>
      <c r="C18" s="21"/>
      <c r="D18" s="22"/>
      <c r="E18" s="6"/>
    </row>
    <row r="19" spans="1:5" x14ac:dyDescent="0.25">
      <c r="A19" s="4"/>
      <c r="B19" s="21"/>
      <c r="C19" s="21"/>
      <c r="D19" s="22"/>
      <c r="E19" s="6"/>
    </row>
    <row r="20" spans="1:5" x14ac:dyDescent="0.25">
      <c r="A20" s="4"/>
      <c r="B20" s="21"/>
      <c r="C20" s="21"/>
      <c r="D20" s="22"/>
      <c r="E20" s="6"/>
    </row>
    <row r="21" spans="1:5" x14ac:dyDescent="0.25">
      <c r="A21" s="4"/>
      <c r="B21" s="21"/>
      <c r="C21" s="21"/>
      <c r="D21" s="22"/>
      <c r="E21" s="6"/>
    </row>
    <row r="22" spans="1:5" x14ac:dyDescent="0.25">
      <c r="A22" s="4"/>
      <c r="B22" s="21"/>
      <c r="C22" s="21"/>
      <c r="D22" s="22"/>
      <c r="E22" s="6"/>
    </row>
    <row r="23" spans="1:5" x14ac:dyDescent="0.25">
      <c r="A23" s="4"/>
      <c r="B23" s="21"/>
      <c r="C23" s="21"/>
      <c r="D23" s="22"/>
      <c r="E23" s="6"/>
    </row>
    <row r="24" spans="1:5" x14ac:dyDescent="0.25">
      <c r="A24" s="4"/>
      <c r="B24" s="21"/>
      <c r="C24" s="21"/>
      <c r="D24" s="22"/>
      <c r="E24" s="6"/>
    </row>
    <row r="25" spans="1:5" x14ac:dyDescent="0.25">
      <c r="A25" s="4"/>
      <c r="B25" s="21"/>
      <c r="C25" s="21"/>
      <c r="D25" s="22"/>
      <c r="E25" s="6"/>
    </row>
    <row r="26" spans="1:5" x14ac:dyDescent="0.25">
      <c r="A26" s="4"/>
      <c r="B26" s="21"/>
      <c r="C26" s="21"/>
      <c r="D26" s="22"/>
      <c r="E26" s="6"/>
    </row>
    <row r="27" spans="1:5" x14ac:dyDescent="0.25">
      <c r="A27" s="4"/>
      <c r="B27" s="21"/>
      <c r="C27" s="21"/>
      <c r="D27" s="22"/>
      <c r="E27" s="6"/>
    </row>
    <row r="28" spans="1:5" x14ac:dyDescent="0.25">
      <c r="A28" s="4"/>
      <c r="B28" s="21"/>
      <c r="C28" s="21"/>
      <c r="D28" s="22"/>
      <c r="E28" s="6"/>
    </row>
  </sheetData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8" x14ac:dyDescent="0.25">
      <c r="A1" s="24" t="s">
        <v>11</v>
      </c>
      <c r="B1" s="24"/>
      <c r="C1" s="7"/>
      <c r="D1" s="7"/>
      <c r="E1" s="7"/>
    </row>
    <row r="2" spans="1:8" x14ac:dyDescent="0.25">
      <c r="B2" s="7"/>
      <c r="C2" s="7"/>
      <c r="D2" s="7"/>
      <c r="E2" s="7"/>
    </row>
    <row r="3" spans="1:8" x14ac:dyDescent="0.25">
      <c r="A3" s="8" t="s">
        <v>12</v>
      </c>
      <c r="B3" s="9" t="s">
        <v>13</v>
      </c>
      <c r="C3" s="9" t="s">
        <v>14</v>
      </c>
      <c r="D3" s="8" t="s">
        <v>15</v>
      </c>
      <c r="E3" s="10" t="s">
        <v>16</v>
      </c>
      <c r="G3" s="23" t="s">
        <v>17</v>
      </c>
    </row>
    <row r="4" spans="1:8" x14ac:dyDescent="0.25">
      <c r="A4" s="4">
        <v>611</v>
      </c>
      <c r="B4" s="12" t="s">
        <v>18</v>
      </c>
      <c r="C4" s="12" t="s">
        <v>19</v>
      </c>
      <c r="D4" s="13" t="s">
        <v>20</v>
      </c>
      <c r="E4" s="6">
        <v>2675</v>
      </c>
      <c r="G4" s="14" t="s">
        <v>21</v>
      </c>
      <c r="H4" s="15">
        <f>SUM(E4:E14)</f>
        <v>27306</v>
      </c>
    </row>
    <row r="5" spans="1:8" x14ac:dyDescent="0.25">
      <c r="A5" s="4">
        <v>215</v>
      </c>
      <c r="B5" s="12" t="s">
        <v>23</v>
      </c>
      <c r="C5" s="12" t="s">
        <v>24</v>
      </c>
      <c r="D5" s="13" t="s">
        <v>25</v>
      </c>
      <c r="E5" s="6">
        <v>2852</v>
      </c>
      <c r="G5" s="14" t="s">
        <v>26</v>
      </c>
      <c r="H5" s="16">
        <f>COUNTA(E4:E14)</f>
        <v>11</v>
      </c>
    </row>
    <row r="6" spans="1:8" x14ac:dyDescent="0.25">
      <c r="A6" s="4">
        <v>387</v>
      </c>
      <c r="B6" s="12" t="s">
        <v>28</v>
      </c>
      <c r="C6" s="12" t="s">
        <v>29</v>
      </c>
      <c r="D6" s="13" t="s">
        <v>25</v>
      </c>
      <c r="E6" s="6">
        <v>1911</v>
      </c>
    </row>
    <row r="7" spans="1:8" x14ac:dyDescent="0.25">
      <c r="A7" s="4">
        <v>420</v>
      </c>
      <c r="B7" s="12" t="s">
        <v>30</v>
      </c>
      <c r="C7" s="12" t="s">
        <v>31</v>
      </c>
      <c r="D7" s="13" t="s">
        <v>20</v>
      </c>
      <c r="E7" s="6">
        <v>2846</v>
      </c>
      <c r="G7" s="23" t="s">
        <v>32</v>
      </c>
      <c r="H7" s="4" t="s">
        <v>25</v>
      </c>
    </row>
    <row r="8" spans="1:8" x14ac:dyDescent="0.25">
      <c r="A8" s="4">
        <v>110</v>
      </c>
      <c r="B8" s="12" t="s">
        <v>33</v>
      </c>
      <c r="C8" s="18" t="s">
        <v>34</v>
      </c>
      <c r="D8" s="13" t="s">
        <v>35</v>
      </c>
      <c r="E8" s="6">
        <v>2499</v>
      </c>
      <c r="G8" s="14" t="s">
        <v>36</v>
      </c>
      <c r="H8" s="19">
        <f>SUMIF(D4:D14,H7,E4:E14)</f>
        <v>4763</v>
      </c>
    </row>
    <row r="9" spans="1:8" x14ac:dyDescent="0.25">
      <c r="A9" s="4">
        <v>348</v>
      </c>
      <c r="B9" s="12" t="s">
        <v>38</v>
      </c>
      <c r="C9" s="12" t="s">
        <v>39</v>
      </c>
      <c r="D9" s="13" t="s">
        <v>35</v>
      </c>
      <c r="E9" s="6">
        <v>2499</v>
      </c>
      <c r="G9" s="14" t="s">
        <v>40</v>
      </c>
      <c r="H9" s="20">
        <f>COUNTIF(D4:D14,H7)</f>
        <v>2</v>
      </c>
    </row>
    <row r="10" spans="1:8" x14ac:dyDescent="0.25">
      <c r="A10" s="4">
        <v>602</v>
      </c>
      <c r="B10" s="12" t="s">
        <v>42</v>
      </c>
      <c r="C10" s="12" t="s">
        <v>43</v>
      </c>
      <c r="D10" s="13" t="s">
        <v>44</v>
      </c>
      <c r="E10" s="6">
        <v>3410</v>
      </c>
    </row>
    <row r="11" spans="1:8" x14ac:dyDescent="0.25">
      <c r="A11" s="4">
        <v>341</v>
      </c>
      <c r="B11" s="12" t="s">
        <v>45</v>
      </c>
      <c r="C11" s="12" t="s">
        <v>46</v>
      </c>
      <c r="D11" s="13" t="s">
        <v>44</v>
      </c>
      <c r="E11" s="6">
        <v>2411</v>
      </c>
      <c r="G11" s="26" t="s">
        <v>47</v>
      </c>
      <c r="H11" s="26"/>
    </row>
    <row r="12" spans="1:8" x14ac:dyDescent="0.25">
      <c r="A12" s="4">
        <v>248</v>
      </c>
      <c r="B12" s="12" t="s">
        <v>48</v>
      </c>
      <c r="C12" s="12" t="s">
        <v>43</v>
      </c>
      <c r="D12" s="13" t="s">
        <v>49</v>
      </c>
      <c r="E12" s="6">
        <v>1999</v>
      </c>
      <c r="G12" s="14" t="s">
        <v>36</v>
      </c>
      <c r="H12" s="19">
        <f>SUMIF(E4:E14,"&gt;2200")</f>
        <v>19192</v>
      </c>
    </row>
    <row r="13" spans="1:8" x14ac:dyDescent="0.25">
      <c r="A13" s="4">
        <v>542</v>
      </c>
      <c r="B13" s="12" t="s">
        <v>51</v>
      </c>
      <c r="C13" s="12" t="s">
        <v>52</v>
      </c>
      <c r="D13" s="13" t="s">
        <v>53</v>
      </c>
      <c r="E13" s="6">
        <v>2146</v>
      </c>
      <c r="G13" s="14" t="s">
        <v>40</v>
      </c>
      <c r="H13" s="20">
        <f>COUNTIF(E4:E14,"&gt;2200")</f>
        <v>7</v>
      </c>
    </row>
    <row r="14" spans="1:8" x14ac:dyDescent="0.25">
      <c r="A14" s="4">
        <v>568</v>
      </c>
      <c r="B14" s="12" t="s">
        <v>55</v>
      </c>
      <c r="C14" s="12" t="s">
        <v>56</v>
      </c>
      <c r="D14" s="13" t="s">
        <v>53</v>
      </c>
      <c r="E14" s="6">
        <v>2058</v>
      </c>
    </row>
    <row r="15" spans="1:8" x14ac:dyDescent="0.25">
      <c r="A15" s="4"/>
      <c r="B15" s="21"/>
      <c r="C15" s="21"/>
      <c r="D15" s="22"/>
      <c r="E15" s="6"/>
    </row>
    <row r="16" spans="1:8" x14ac:dyDescent="0.25">
      <c r="A16" s="4"/>
      <c r="B16" s="21"/>
      <c r="C16" s="21"/>
      <c r="D16" s="22"/>
      <c r="E16" s="6"/>
    </row>
    <row r="17" spans="1:5" x14ac:dyDescent="0.25">
      <c r="A17" s="4"/>
      <c r="B17" s="21"/>
      <c r="C17" s="21"/>
      <c r="D17" s="22"/>
      <c r="E17" s="6"/>
    </row>
    <row r="18" spans="1:5" x14ac:dyDescent="0.25">
      <c r="A18" s="4"/>
      <c r="B18" s="21"/>
      <c r="C18" s="21"/>
      <c r="D18" s="22"/>
      <c r="E18" s="6"/>
    </row>
    <row r="19" spans="1:5" x14ac:dyDescent="0.25">
      <c r="A19" s="4"/>
      <c r="B19" s="21"/>
      <c r="C19" s="21"/>
      <c r="D19" s="22"/>
      <c r="E19" s="6"/>
    </row>
    <row r="20" spans="1:5" x14ac:dyDescent="0.25">
      <c r="A20" s="4"/>
      <c r="B20" s="21"/>
      <c r="C20" s="21"/>
      <c r="D20" s="22"/>
      <c r="E20" s="6"/>
    </row>
    <row r="21" spans="1:5" x14ac:dyDescent="0.25">
      <c r="A21" s="4"/>
      <c r="B21" s="21"/>
      <c r="C21" s="21"/>
      <c r="D21" s="22"/>
      <c r="E21" s="6"/>
    </row>
    <row r="22" spans="1:5" x14ac:dyDescent="0.25">
      <c r="A22" s="4"/>
      <c r="B22" s="21"/>
      <c r="C22" s="21"/>
      <c r="D22" s="22"/>
      <c r="E22" s="6"/>
    </row>
    <row r="23" spans="1:5" x14ac:dyDescent="0.25">
      <c r="A23" s="4"/>
      <c r="B23" s="21"/>
      <c r="C23" s="21"/>
      <c r="D23" s="22"/>
      <c r="E23" s="6"/>
    </row>
    <row r="24" spans="1:5" x14ac:dyDescent="0.25">
      <c r="A24" s="4"/>
      <c r="B24" s="21"/>
      <c r="C24" s="21"/>
      <c r="D24" s="22"/>
      <c r="E24" s="6"/>
    </row>
    <row r="25" spans="1:5" x14ac:dyDescent="0.25">
      <c r="A25" s="4"/>
      <c r="B25" s="21"/>
      <c r="C25" s="21"/>
      <c r="D25" s="22"/>
      <c r="E25" s="6"/>
    </row>
    <row r="26" spans="1:5" x14ac:dyDescent="0.25">
      <c r="A26" s="4"/>
      <c r="B26" s="21"/>
      <c r="C26" s="21"/>
      <c r="D26" s="22"/>
      <c r="E26" s="6"/>
    </row>
    <row r="27" spans="1:5" x14ac:dyDescent="0.25">
      <c r="A27" s="4"/>
      <c r="B27" s="21"/>
      <c r="C27" s="21"/>
      <c r="D27" s="22"/>
      <c r="E27" s="6"/>
    </row>
    <row r="28" spans="1:5" x14ac:dyDescent="0.25">
      <c r="A28" s="4"/>
      <c r="B28" s="21"/>
      <c r="C28" s="21"/>
      <c r="D28" s="22"/>
      <c r="E28" s="6"/>
    </row>
  </sheetData>
  <sheetProtection algorithmName="SHA-512" hashValue="TjgkYYFoXE+8mfafFJ2Z5HK90woSryu4RztBGqPd/vtcP1CKizU3iqWF68DJUUhcFOSAEiO1atjkl5/L/BmrpQ==" saltValue="Dsf/3wkOgU2406En0+tDHw==" spinCount="100000" sheet="1" objects="1" scenarios="1"/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57</v>
      </c>
      <c r="B1" s="24"/>
      <c r="C1" s="7"/>
      <c r="D1" s="7"/>
      <c r="E1" s="7"/>
    </row>
    <row r="2" spans="1:5" x14ac:dyDescent="0.25">
      <c r="B2" s="7"/>
      <c r="C2" s="7"/>
      <c r="D2" s="7"/>
      <c r="E2" s="7"/>
    </row>
    <row r="3" spans="1:5" x14ac:dyDescent="0.25">
      <c r="A3" s="8" t="s">
        <v>12</v>
      </c>
      <c r="B3" s="9" t="s">
        <v>13</v>
      </c>
      <c r="C3" s="9" t="s">
        <v>14</v>
      </c>
      <c r="D3" s="8" t="s">
        <v>15</v>
      </c>
      <c r="E3" s="10" t="s">
        <v>16</v>
      </c>
    </row>
    <row r="4" spans="1:5" x14ac:dyDescent="0.25">
      <c r="A4" s="4">
        <v>611</v>
      </c>
      <c r="B4" s="12" t="s">
        <v>18</v>
      </c>
      <c r="C4" s="12" t="s">
        <v>19</v>
      </c>
      <c r="D4" s="13" t="s">
        <v>20</v>
      </c>
      <c r="E4" s="6">
        <v>2675</v>
      </c>
    </row>
    <row r="5" spans="1:5" x14ac:dyDescent="0.25">
      <c r="A5" s="4">
        <v>215</v>
      </c>
      <c r="B5" s="12" t="s">
        <v>23</v>
      </c>
      <c r="C5" s="12" t="s">
        <v>24</v>
      </c>
      <c r="D5" s="13" t="s">
        <v>25</v>
      </c>
      <c r="E5" s="6">
        <v>2852</v>
      </c>
    </row>
    <row r="6" spans="1:5" x14ac:dyDescent="0.25">
      <c r="A6" s="4">
        <v>387</v>
      </c>
      <c r="B6" s="12" t="s">
        <v>28</v>
      </c>
      <c r="C6" s="12" t="s">
        <v>29</v>
      </c>
      <c r="D6" s="13" t="s">
        <v>25</v>
      </c>
      <c r="E6" s="6">
        <v>1911</v>
      </c>
    </row>
    <row r="7" spans="1:5" x14ac:dyDescent="0.25">
      <c r="A7" s="4">
        <v>420</v>
      </c>
      <c r="B7" s="12" t="s">
        <v>30</v>
      </c>
      <c r="C7" s="12" t="s">
        <v>31</v>
      </c>
      <c r="D7" s="13" t="s">
        <v>20</v>
      </c>
      <c r="E7" s="6">
        <v>2846</v>
      </c>
    </row>
    <row r="8" spans="1:5" x14ac:dyDescent="0.25">
      <c r="A8" s="4">
        <v>110</v>
      </c>
      <c r="B8" s="12" t="s">
        <v>33</v>
      </c>
      <c r="C8" s="18" t="s">
        <v>34</v>
      </c>
      <c r="D8" s="13" t="s">
        <v>35</v>
      </c>
      <c r="E8" s="6">
        <v>2499</v>
      </c>
    </row>
    <row r="9" spans="1:5" x14ac:dyDescent="0.25">
      <c r="A9" s="4">
        <v>348</v>
      </c>
      <c r="B9" s="12" t="s">
        <v>38</v>
      </c>
      <c r="C9" s="12" t="s">
        <v>39</v>
      </c>
      <c r="D9" s="13" t="s">
        <v>35</v>
      </c>
      <c r="E9" s="6">
        <v>2499</v>
      </c>
    </row>
    <row r="10" spans="1:5" x14ac:dyDescent="0.25">
      <c r="A10" s="4">
        <v>602</v>
      </c>
      <c r="B10" s="12" t="s">
        <v>42</v>
      </c>
      <c r="C10" s="12" t="s">
        <v>43</v>
      </c>
      <c r="D10" s="13" t="s">
        <v>44</v>
      </c>
      <c r="E10" s="6">
        <v>3410</v>
      </c>
    </row>
    <row r="11" spans="1:5" x14ac:dyDescent="0.25">
      <c r="A11" s="4">
        <v>341</v>
      </c>
      <c r="B11" s="12" t="s">
        <v>45</v>
      </c>
      <c r="C11" s="12" t="s">
        <v>46</v>
      </c>
      <c r="D11" s="13" t="s">
        <v>44</v>
      </c>
      <c r="E11" s="6">
        <v>2411</v>
      </c>
    </row>
    <row r="12" spans="1:5" x14ac:dyDescent="0.25">
      <c r="A12" s="4">
        <v>248</v>
      </c>
      <c r="B12" s="12" t="s">
        <v>48</v>
      </c>
      <c r="C12" s="12" t="s">
        <v>43</v>
      </c>
      <c r="D12" s="13" t="s">
        <v>49</v>
      </c>
      <c r="E12" s="6">
        <v>1999</v>
      </c>
    </row>
    <row r="13" spans="1:5" x14ac:dyDescent="0.25">
      <c r="A13" s="4">
        <v>542</v>
      </c>
      <c r="B13" s="12" t="s">
        <v>51</v>
      </c>
      <c r="C13" s="12" t="s">
        <v>52</v>
      </c>
      <c r="D13" s="13" t="s">
        <v>53</v>
      </c>
      <c r="E13" s="6">
        <v>2146</v>
      </c>
    </row>
    <row r="14" spans="1:5" x14ac:dyDescent="0.25">
      <c r="A14" s="4">
        <v>568</v>
      </c>
      <c r="B14" s="12" t="s">
        <v>55</v>
      </c>
      <c r="C14" s="12" t="s">
        <v>56</v>
      </c>
      <c r="D14" s="13" t="s">
        <v>53</v>
      </c>
      <c r="E14" s="6">
        <v>2058</v>
      </c>
    </row>
    <row r="15" spans="1:5" x14ac:dyDescent="0.25">
      <c r="A15" s="4">
        <v>438</v>
      </c>
      <c r="B15" s="12" t="s">
        <v>58</v>
      </c>
      <c r="C15" s="12" t="s">
        <v>59</v>
      </c>
      <c r="D15" s="13" t="s">
        <v>20</v>
      </c>
      <c r="E15" s="6">
        <v>3646</v>
      </c>
    </row>
    <row r="16" spans="1:5" x14ac:dyDescent="0.25">
      <c r="A16" s="4">
        <v>600</v>
      </c>
      <c r="B16" s="12" t="s">
        <v>60</v>
      </c>
      <c r="C16" s="12" t="s">
        <v>61</v>
      </c>
      <c r="D16" s="13" t="s">
        <v>53</v>
      </c>
      <c r="E16" s="6">
        <v>2093</v>
      </c>
    </row>
    <row r="17" spans="1:5" x14ac:dyDescent="0.25">
      <c r="A17" s="4">
        <v>612</v>
      </c>
      <c r="B17" s="12" t="s">
        <v>62</v>
      </c>
      <c r="C17" s="12" t="s">
        <v>19</v>
      </c>
      <c r="D17" s="13" t="s">
        <v>25</v>
      </c>
      <c r="E17" s="6">
        <v>1646</v>
      </c>
    </row>
    <row r="18" spans="1:5" x14ac:dyDescent="0.25">
      <c r="A18" s="4">
        <v>298</v>
      </c>
      <c r="B18" s="12" t="s">
        <v>63</v>
      </c>
      <c r="C18" s="12" t="s">
        <v>24</v>
      </c>
      <c r="D18" s="13" t="s">
        <v>25</v>
      </c>
      <c r="E18" s="6">
        <v>2234</v>
      </c>
    </row>
    <row r="19" spans="1:5" x14ac:dyDescent="0.25">
      <c r="A19" s="4">
        <v>608</v>
      </c>
      <c r="B19" s="12" t="s">
        <v>64</v>
      </c>
      <c r="C19" s="12" t="s">
        <v>65</v>
      </c>
      <c r="D19" s="13" t="s">
        <v>44</v>
      </c>
      <c r="E19" s="6">
        <v>1588</v>
      </c>
    </row>
    <row r="20" spans="1:5" x14ac:dyDescent="0.25">
      <c r="A20" s="4">
        <v>422</v>
      </c>
      <c r="B20" s="12" t="s">
        <v>66</v>
      </c>
      <c r="C20" s="12" t="s">
        <v>67</v>
      </c>
      <c r="D20" s="13" t="s">
        <v>44</v>
      </c>
      <c r="E20" s="6">
        <v>2293</v>
      </c>
    </row>
    <row r="21" spans="1:5" x14ac:dyDescent="0.25">
      <c r="A21" s="4">
        <v>560</v>
      </c>
      <c r="B21" s="12" t="s">
        <v>68</v>
      </c>
      <c r="C21" s="12" t="s">
        <v>67</v>
      </c>
      <c r="D21" s="13" t="s">
        <v>49</v>
      </c>
      <c r="E21" s="6">
        <v>1929</v>
      </c>
    </row>
    <row r="22" spans="1:5" x14ac:dyDescent="0.25">
      <c r="A22" s="4">
        <v>561</v>
      </c>
      <c r="B22" s="12" t="s">
        <v>69</v>
      </c>
      <c r="C22" s="12" t="s">
        <v>70</v>
      </c>
      <c r="D22" s="13" t="s">
        <v>49</v>
      </c>
      <c r="E22" s="6">
        <v>1952</v>
      </c>
    </row>
    <row r="23" spans="1:5" x14ac:dyDescent="0.25">
      <c r="A23" s="4">
        <v>244</v>
      </c>
      <c r="B23" s="12" t="s">
        <v>71</v>
      </c>
      <c r="C23" s="12" t="s">
        <v>72</v>
      </c>
      <c r="D23" s="13" t="s">
        <v>44</v>
      </c>
      <c r="E23" s="6">
        <v>3428</v>
      </c>
    </row>
    <row r="24" spans="1:5" x14ac:dyDescent="0.25">
      <c r="A24" s="4">
        <v>317</v>
      </c>
      <c r="B24" s="12" t="s">
        <v>71</v>
      </c>
      <c r="C24" s="12" t="s">
        <v>73</v>
      </c>
      <c r="D24" s="13" t="s">
        <v>20</v>
      </c>
      <c r="E24" s="6">
        <v>2893</v>
      </c>
    </row>
    <row r="25" spans="1:5" x14ac:dyDescent="0.25">
      <c r="A25" s="4">
        <v>490</v>
      </c>
      <c r="B25" s="12" t="s">
        <v>74</v>
      </c>
      <c r="C25" s="12" t="s">
        <v>75</v>
      </c>
      <c r="D25" s="13" t="s">
        <v>20</v>
      </c>
      <c r="E25" s="6">
        <v>2605</v>
      </c>
    </row>
    <row r="26" spans="1:5" x14ac:dyDescent="0.25">
      <c r="A26" s="4">
        <v>567</v>
      </c>
      <c r="B26" s="12" t="s">
        <v>76</v>
      </c>
      <c r="C26" s="12" t="s">
        <v>77</v>
      </c>
      <c r="D26" s="13" t="s">
        <v>25</v>
      </c>
      <c r="E26" s="6">
        <v>2246</v>
      </c>
    </row>
    <row r="27" spans="1:5" x14ac:dyDescent="0.25">
      <c r="A27" s="4">
        <v>466</v>
      </c>
      <c r="B27" s="12" t="s">
        <v>78</v>
      </c>
      <c r="C27" s="12" t="s">
        <v>79</v>
      </c>
      <c r="D27" s="13" t="s">
        <v>25</v>
      </c>
      <c r="E27" s="6">
        <v>2323</v>
      </c>
    </row>
    <row r="28" spans="1:5" x14ac:dyDescent="0.25">
      <c r="A28" s="4">
        <v>604</v>
      </c>
      <c r="B28" s="12" t="s">
        <v>80</v>
      </c>
      <c r="C28" s="12" t="s">
        <v>81</v>
      </c>
      <c r="D28" s="13" t="s">
        <v>49</v>
      </c>
      <c r="E28" s="6">
        <v>1882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</vt:lpstr>
      <vt:lpstr>Runden_Formatierung</vt:lpstr>
      <vt:lpstr>SUMMEWENN</vt:lpstr>
      <vt:lpstr>SUMMEWENN (LÖ)</vt:lpstr>
      <vt:lpstr>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2022-06-16T09:08:08Z</dcterms:created>
  <dcterms:modified xsi:type="dcterms:W3CDTF">2022-06-16T09:08:52Z</dcterms:modified>
</cp:coreProperties>
</file>